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H54" i="5" l="1"/>
  <c r="J54"/>
  <c r="F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<sst xmlns="http://schemas.openxmlformats.org/spreadsheetml/2006/main" count="258" uniqueCount="152">
  <si>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</si>
  <si>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</si>
  <si>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</si>
  <si>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</si>
  <si>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</si>
  <si>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</si>
  <si>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</si>
  <si>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</si>
  <si>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</si>
  <si>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</si>
  <si>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</si>
  <si>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</si>
  <si>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</si>
  <si>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</si>
  <si>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</si>
  <si>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</si>
  <si>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</si>
  <si>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</si>
  <si>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</si>
  <si>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</si>
  <si>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</si>
  <si>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</si>
  <si>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</si>
  <si>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</si>
  <si>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</si>
  <si>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</si>
  <si>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</si>
  <si>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</si>
  <si>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</si>
  <si>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</si>
  <si>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</si>
  <si>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</si>
  <si>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</si>
  <si>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</si>
  <si>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</si>
  <si>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</si>
  <si>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</si>
  <si>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</si>
  <si>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</si>
  <si>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</si>
  <si>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</si>
  <si>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</si>
  <si>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</si>
  <si>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</si>
  <si>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</si>
  <si>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</si>
  <si>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</si>
  <si>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</si>
  <si>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</si>
  <si>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</si>
  <si>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</si>
  <si>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</si>
  <si>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</si>
  <si>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</si>
  <si>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</si>
  <si>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</si>
  <si>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</si>
  <si>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</si>
  <si>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</si>
  <si>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</si>
  <si>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</si>
  <si>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</si>
  <si>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</si>
  <si>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</si>
  <si>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</si>
  <si>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</si>
  <si>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</si>
  <si>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</si>
  <si>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</si>
  <si>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</si>
  <si>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</si>
  <si>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</si>
  <si>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</si>
  <si>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</si>
  <si>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</si>
  <si>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</si>
  <si>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</si>
  <si>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</si>
  <si>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</si>
  <si>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</si>
  <si>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</si>
  <si>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</si>
  <si>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</si>
  <si>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</si>
  <si>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</si>
  <si>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</si>
  <si>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</si>
  <si>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</si>
  <si>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</si>
  <si>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</si>
  <si>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</si>
  <si>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</si>
  <si>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</si>
  <si>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</si>
  <si>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</si>
  <si>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</si>
  <si>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</si>
  <si>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</si>
  <si>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</si>
  <si>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</si>
  <si>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</si>
  <si>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</si>
  <si>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</si>
  <si>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</si>
  <si>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</si>
  <si>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</si>
  <si>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</si>
  <si>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</si>
  <si>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</si>
  <si>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</si>
  <si>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</si>
  <si>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</si>
  <si>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</si>
  <si>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</si>
  <si>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</si>
  <si>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</si>
  <si>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</si>
  <si>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</si>
  <si>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</si>
  <si>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</si>
  <si>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</si>
  <si>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</si>
  <si>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</si>
  <si>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</si>
  <si>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</si>
  <si>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</si>
  <si>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</si>
  <si>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</si>
  <si>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</si>
  <si>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</si>
  <si>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</si>
  <si>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</si>
  <si>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</si>
  <si>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</si>
  <si>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</si>
  <si>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Pag-Asa Davao</t>
  </si>
  <si>
    <t>2-B</t>
  </si>
  <si>
    <t>Davilin Avelina Quilantang</t>
  </si>
  <si>
    <t>DJ Rean Tirol</t>
  </si>
  <si>
    <t>June 20,2020</t>
  </si>
  <si>
    <t>Mango Radio Station</t>
  </si>
  <si>
    <t>Amelio Batohanon</t>
  </si>
  <si>
    <t>General Public</t>
  </si>
  <si>
    <t>Lispher Inn</t>
  </si>
  <si>
    <t>Southern Phils Medical Center</t>
  </si>
  <si>
    <t>Airing of radio segment "Empowered to Empower"</t>
  </si>
  <si>
    <t>Airing of radio segment: Caring for the Elderly During the Covid 19 Pandemic</t>
  </si>
  <si>
    <t>Launching of Mental Health hotline</t>
  </si>
  <si>
    <t xml:space="preserve">Turnover of 10 Stand fans and PPEs </t>
  </si>
  <si>
    <t>X</t>
  </si>
  <si>
    <t>Frontliners at SPMC</t>
  </si>
  <si>
    <t>php15000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</si>
</sst>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44" zoomScale="154" zoomScaleNormal="200" zoomScalePageLayoutView="154" workbookViewId="0">
      <selection activeCell="P22" sqref="P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43891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139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43894</v>
      </c>
      <c r="C11" s="152"/>
      <c r="D11" s="112">
        <v>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78"/>
      <c r="B15" s="153">
        <v>43894</v>
      </c>
      <c r="C15" s="154"/>
      <c r="D15" s="97"/>
      <c r="E15" s="98"/>
      <c r="F15" s="99">
        <v>5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143</v>
      </c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43893</v>
      </c>
      <c r="C19" s="154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3"/>
      <c r="P19" s="44" t="s">
        <v>140</v>
      </c>
    </row>
    <row r="20" spans="1:16" s="35" customFormat="1" ht="12" customHeight="1" thickTop="1" thickBot="1">
      <c r="A20" s="178"/>
      <c r="B20" s="153">
        <v>43916</v>
      </c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4" t="s">
        <v>140</v>
      </c>
    </row>
    <row r="21" spans="1:16" s="35" customFormat="1" ht="12" customHeight="1" thickTop="1" thickBot="1">
      <c r="A21" s="178"/>
      <c r="B21" s="153">
        <v>43918</v>
      </c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4" t="s">
        <v>140</v>
      </c>
    </row>
    <row r="22" spans="1:16" s="35" customFormat="1" ht="12" customHeight="1" thickTop="1" thickBot="1">
      <c r="A22" s="178"/>
      <c r="B22" s="153">
        <v>43918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2</v>
      </c>
      <c r="M22" s="63"/>
      <c r="N22" s="62"/>
      <c r="O22" s="173"/>
      <c r="P22" s="44" t="s">
        <v>144</v>
      </c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14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14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DJ Rean Tirol</v>
      </c>
      <c r="B52" s="142"/>
      <c r="C52" s="143"/>
      <c r="D52" s="143"/>
      <c r="E52" s="143"/>
      <c r="F52" s="143"/>
      <c r="G52" s="143" t="str">
        <f>I6</f>
        <v>Davilin Avelina Quilantang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F45" zoomScale="200" zoomScaleNormal="200" zoomScalePageLayoutView="200" workbookViewId="0">
      <selection activeCell="Q26" sqref="Q2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Pag-Asa Davao</v>
      </c>
      <c r="B3" s="254"/>
      <c r="C3" s="254"/>
      <c r="D3" s="254"/>
      <c r="E3" s="254"/>
      <c r="F3" s="254" t="str">
        <f>'Summary of Activities'!I6</f>
        <v>Davilin Avelina Quilantang</v>
      </c>
      <c r="G3" s="254"/>
      <c r="H3" s="254"/>
      <c r="I3" s="254"/>
      <c r="J3" s="254"/>
      <c r="K3" s="254"/>
      <c r="L3" s="254" t="str">
        <f>'Summary of Activities'!N6</f>
        <v>DJ Rean Tirol</v>
      </c>
      <c r="M3" s="254"/>
      <c r="N3" s="254"/>
      <c r="O3" s="254"/>
      <c r="P3" s="254"/>
      <c r="Q3" s="254"/>
      <c r="R3" s="254" t="str">
        <f>'Summary of Activities'!H6</f>
        <v>2-B</v>
      </c>
      <c r="S3" s="254"/>
      <c r="T3" s="279">
        <f>'Summary of Activities'!K2</f>
        <v>43891</v>
      </c>
      <c r="U3" s="254"/>
      <c r="V3" s="254"/>
      <c r="W3" s="280" t="str">
        <f>'Summary of Activities'!O8</f>
        <v>June 20,2020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43893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>
        <v>1</v>
      </c>
      <c r="E6" s="49"/>
      <c r="F6" s="50"/>
      <c r="G6" s="48">
        <v>1</v>
      </c>
      <c r="H6" s="51"/>
      <c r="I6" s="47"/>
      <c r="J6" s="48">
        <v>1</v>
      </c>
      <c r="K6" s="49"/>
      <c r="L6" s="50"/>
      <c r="M6" s="48">
        <v>1</v>
      </c>
      <c r="N6" s="51"/>
      <c r="O6" s="47"/>
      <c r="P6" s="48">
        <v>1</v>
      </c>
      <c r="Q6" s="49"/>
      <c r="R6" s="50"/>
      <c r="S6" s="48">
        <v>1</v>
      </c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145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142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43916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>
        <v>1</v>
      </c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146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142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43918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>
        <v>1</v>
      </c>
      <c r="H16" s="51"/>
      <c r="I16" s="47"/>
      <c r="J16" s="48">
        <v>1</v>
      </c>
      <c r="K16" s="49"/>
      <c r="L16" s="50"/>
      <c r="M16" s="48"/>
      <c r="N16" s="51"/>
      <c r="O16" s="47"/>
      <c r="P16" s="48">
        <v>1</v>
      </c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147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43918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 t="s">
        <v>149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>
        <v>30</v>
      </c>
      <c r="P21" s="48">
        <v>36</v>
      </c>
      <c r="Q21" s="49" t="s">
        <v>151</v>
      </c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148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150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1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3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2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1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30</v>
      </c>
      <c r="G51" s="278"/>
      <c r="H51" s="277">
        <f>P6+P11+P16+P21+P26+P31+P36+P41</f>
        <v>38</v>
      </c>
      <c r="I51" s="278"/>
      <c r="J51" s="271" t="e">
        <f>Q6+Q11+Q16+Q21+Q26+Q31+Q36+Q41</f>
        <v>#VALUE!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1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30</v>
      </c>
      <c r="G54" s="262"/>
      <c r="H54" s="261">
        <f>SUM(H47:I52)</f>
        <v>46</v>
      </c>
      <c r="I54" s="262"/>
      <c r="J54" s="258" t="e">
        <f>SUM(J47:L52)</f>
        <v>#VALUE!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davilin</cp:lastModifiedBy>
  <cp:lastPrinted>2019-10-07T06:43:32Z</cp:lastPrinted>
  <dcterms:created xsi:type="dcterms:W3CDTF">2013-07-03T03:04:40Z</dcterms:created>
  <dcterms:modified xsi:type="dcterms:W3CDTF">2020-06-30T08:25:34Z</dcterms:modified>
</cp:coreProperties>
</file>